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5\Белкамнефть\100325 КС 2\"/>
    </mc:Choice>
  </mc:AlternateContent>
  <xr:revisionPtr revIDLastSave="0" documentId="13_ncr:1_{3E51CCF3-CBD7-4C13-B463-E207E403ACA3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F31" i="1" l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F19" i="1"/>
  <c r="H19" i="1" s="1"/>
  <c r="F18" i="1"/>
  <c r="H18" i="1" s="1"/>
  <c r="F17" i="1"/>
  <c r="H17" i="1" s="1"/>
  <c r="F15" i="1"/>
  <c r="H15" i="1" s="1"/>
  <c r="F14" i="1"/>
  <c r="H14" i="1" s="1"/>
  <c r="F13" i="1"/>
  <c r="H13" i="1" s="1"/>
  <c r="F12" i="1"/>
  <c r="H12" i="1" s="1"/>
  <c r="F11" i="1"/>
  <c r="H11" i="1" s="1"/>
</calcChain>
</file>

<file path=xl/sharedStrings.xml><?xml version="1.0" encoding="utf-8"?>
<sst xmlns="http://schemas.openxmlformats.org/spreadsheetml/2006/main" count="63" uniqueCount="47">
  <si>
    <t>Ведомость поставки материалов/оборудования по тендеру</t>
  </si>
  <si>
    <t>№ п/п</t>
  </si>
  <si>
    <t>Наименование материалов/оборудования</t>
  </si>
  <si>
    <t>ед. изм</t>
  </si>
  <si>
    <t>Цена за единицу руб. без НДС</t>
  </si>
  <si>
    <t>Цена за единицу руб. без НДС с учетом доставки</t>
  </si>
  <si>
    <t>Цена за единицу руб. с НДС с учетом доставки</t>
  </si>
  <si>
    <t>Кол-во ВСЕГО</t>
  </si>
  <si>
    <t>Сумма руб. с НДС с учетом доставки</t>
  </si>
  <si>
    <t>Приобретение материалов/ оборудования</t>
  </si>
  <si>
    <t>Наличие у Заказчика (кол-во)</t>
  </si>
  <si>
    <t>Сроки поставки</t>
  </si>
  <si>
    <t>Заказчиком (кол-во)</t>
  </si>
  <si>
    <t>Подрядчиком (кол-во)</t>
  </si>
  <si>
    <t>СТОЯНКА ДЛЯ АВТОТРАНСПОРТА №1 УПН  Черновское, инв. № 2200000852</t>
  </si>
  <si>
    <t>Песчано-гравийная смесь</t>
  </si>
  <si>
    <t>м3</t>
  </si>
  <si>
    <t>Арматура А-1 10</t>
  </si>
  <si>
    <t>кг</t>
  </si>
  <si>
    <t>Щебень фракции 20-40мм М-600</t>
  </si>
  <si>
    <t>Плиты ПДНм-Av по серии 3.503.1-91 h=0,14м</t>
  </si>
  <si>
    <t>шт</t>
  </si>
  <si>
    <t>Цементно-песчаный раствор марки М200</t>
  </si>
  <si>
    <t>ЗДАНИЕ ТЕПЛОЙ СТОЯНКИ С РЕМ.УЧАСТКОМ ЧЕРН.М/Р УПН  Черновское, инв. № 0001120003</t>
  </si>
  <si>
    <t>Ворота распашные (двухстворчатые)  металлические облегченные  , утепленные высота-3900 мм  ширина-3940 мм с калиткой</t>
  </si>
  <si>
    <t>Ворота распашные (двухстворчатые)  металлические облегченные  , утепленные высота-3900 мм ширина- 4680 мм с калиткой</t>
  </si>
  <si>
    <t>Ворота распашные (двухстворчатые)  металлические облегченные  , утепленные высота-3550 мм ширина-3560 мм с калиткой</t>
  </si>
  <si>
    <t>Ворота распашные (двухстворчатые)  металлические облегченные  , утепленные высота-3500 мм ширина-3520 мм без калитки</t>
  </si>
  <si>
    <t>ГРУНТОВКА АКРИЛОВАЯ УКРЕПЛЯЮЩАЯ</t>
  </si>
  <si>
    <t>ШПАТЛЕВКА МАСЛЯНАЯ ШМК</t>
  </si>
  <si>
    <t>КРАСКА АКРИЛОВАЯ ОЛИМП ДЕЛЬТА МОЮЩАЯСЯ</t>
  </si>
  <si>
    <t>ЛИНОЛЕУМ КОММЕРЧЕСКИЙ TARKETT ACCZENT MINERAL 100002 РУЛОН 2Х20М ПОКАЗАТЕЛЬ ПОЖАРНОЙ БЕЗОПАСНОСТИ Г1; В2; РП1; Д2; Т2</t>
  </si>
  <si>
    <t>м2</t>
  </si>
  <si>
    <t>Грунтовка акриловая ВЕБЕР ВЕТОНИТ</t>
  </si>
  <si>
    <t>КЛЕЙ ЛАТЕКСНЫЙ</t>
  </si>
  <si>
    <t>Смеси сухие цементные</t>
  </si>
  <si>
    <t>РАСТВОР М-150</t>
  </si>
  <si>
    <t>ПРАЙМЕР БИТУМНЫЙ ТЕХНОНИКОЛЬ №1</t>
  </si>
  <si>
    <t>УНИФЛЕКС ЭПП 10,0Х1,0</t>
  </si>
  <si>
    <t>УНИФЛЕКС ЭКП 10,0Х1,0</t>
  </si>
  <si>
    <t xml:space="preserve">Примечание: </t>
  </si>
  <si>
    <t>1. Приобретенные материалы Заказчиком выдаются Подрядчику по давальческой схеме.</t>
  </si>
  <si>
    <t>2. При составлении сметной документации количество материалов необходимо учитывать с коэффициентом расхода, согласно сметных норм.</t>
  </si>
  <si>
    <t xml:space="preserve">3. Стоимость материалов, указанная в данном приложении не учитывает  затраты ПОДРЯДЧИКА по доставке материалов от склада до объекта, кроме инертных материалов.  </t>
  </si>
  <si>
    <t>4. Перед закупом материалов, указанных в приложении 4 в столбце №10 ("Приобретение материалов/ оборудования Подрядчиком"), Подрядчик обязан запросить наличие данных материалов в свободных остатках Заказчика (в ОКО УКС АО "Белкамнефть" им. А.А. Волкова.) и получить их, в случае наличия, на основании соответствующего письма УКС АО "Белкамнефть" им. А.А. Волкова.</t>
  </si>
  <si>
    <t xml:space="preserve">выполнение работ по капитальному ремонту объектов  Черновского нефтяного месторождения 
«Стоянка для автотранспорта  №1 УПН  Черновское» и   «Здание теплой стоянки с рем. Участком УПН  Черновское»
</t>
  </si>
  <si>
    <t>Приложение 4 
(тендер 2024г.)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</si>
</sst>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;;@"/>
    <numFmt numFmtId="165" formatCode="#,##0.00_ ;\-#,##0.00\ "/>
    <numFmt numFmtId="166" formatCode="#,##0.000_ ;\-#,##0.000\ "/>
  </numFmts>
  <fonts count="10" x14ac:knownFonts="1">
    <font>
      <sz val="10"/>
      <name val="Arial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4">
    <xf numFmtId="0" fontId="0" fillId="0" borderId="0" xfId="0"/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/>
    <xf numFmtId="2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3" fillId="0" borderId="0" xfId="0" applyFont="1" applyFill="1" applyAlignment="1">
      <alignment horizontal="center" vertical="center"/>
    </xf>
    <xf numFmtId="4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2" fontId="6" fillId="0" borderId="0" xfId="0" applyNumberFormat="1" applyFont="1" applyFill="1" applyAlignment="1">
      <alignment horizontal="center" vertical="center"/>
    </xf>
    <xf numFmtId="0" fontId="6" fillId="0" borderId="0" xfId="0" applyFont="1" applyFill="1"/>
    <xf numFmtId="2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1" fillId="0" borderId="0" xfId="0" applyNumberFormat="1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2" fillId="0" borderId="0" xfId="0" applyNumberFormat="1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166" fontId="9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2" fillId="0" borderId="0" xfId="0" applyNumberFormat="1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M39"/>
  <sheetViews>
    <sheetView tabSelected="1" workbookViewId="0">
      <selection activeCell="N7" sqref="N7"/>
    </sheetView>
  </sheetViews>
  <sheetFormatPr defaultRowHeight="14" outlineLevelCol="1" x14ac:dyDescent="0.3"/>
  <cols>
    <col min="1" max="1" width="7.26953125" style="19" customWidth="1"/>
    <col min="2" max="2" width="55.7265625" style="17" customWidth="1"/>
    <col min="3" max="3" width="7.7265625" style="15" customWidth="1"/>
    <col min="4" max="4" width="12.54296875" style="16" customWidth="1" outlineLevel="1"/>
    <col min="5" max="5" width="12.54296875" style="1" customWidth="1" outlineLevel="1"/>
    <col min="6" max="6" width="12.54296875" style="17" customWidth="1" outlineLevel="1"/>
    <col min="7" max="7" width="10.54296875" style="18" customWidth="1"/>
    <col min="8" max="8" width="14.26953125" style="17" customWidth="1" outlineLevel="1"/>
    <col min="9" max="9" width="13.7265625" style="17" customWidth="1"/>
    <col min="10" max="10" width="14.453125" style="1" customWidth="1"/>
    <col min="11" max="11" width="11.54296875" style="17" customWidth="1"/>
    <col min="12" max="12" width="10.26953125" style="19" bestFit="1" customWidth="1"/>
  </cols>
  <sheetData>
    <row r="1" spans="1:13" ht="41.5" customHeight="1" x14ac:dyDescent="0.35">
      <c r="J1" s="28"/>
      <c r="K1" s="53" t="s">
        <v>46</v>
      </c>
      <c r="L1" s="42"/>
      <c r="M1" s="42"/>
    </row>
    <row r="2" spans="1:13" ht="16.5" x14ac:dyDescent="0.35">
      <c r="A2" s="2" t="s">
        <v>0</v>
      </c>
    </row>
    <row r="3" spans="1:13" ht="57" customHeight="1" x14ac:dyDescent="0.25">
      <c r="A3" s="43" t="s">
        <v>45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3" ht="16.5" x14ac:dyDescent="0.3">
      <c r="A4" s="26"/>
      <c r="C4" s="26"/>
      <c r="E4" s="26"/>
      <c r="G4" s="26"/>
    </row>
    <row r="5" spans="1:13" ht="16.5" x14ac:dyDescent="0.3">
      <c r="B5" s="24"/>
      <c r="C5" s="25"/>
      <c r="D5" s="24"/>
      <c r="E5" s="24"/>
      <c r="F5" s="24"/>
      <c r="G5" s="24"/>
      <c r="H5" s="24"/>
      <c r="I5" s="24"/>
      <c r="J5" s="24"/>
      <c r="K5" s="24"/>
      <c r="L5" s="24"/>
    </row>
    <row r="6" spans="1:13" ht="5.25" customHeight="1" x14ac:dyDescent="0.35">
      <c r="A6" s="2"/>
    </row>
    <row r="7" spans="1:13" ht="37.5" customHeight="1" x14ac:dyDescent="0.25">
      <c r="A7" s="44" t="s">
        <v>1</v>
      </c>
      <c r="B7" s="46" t="s">
        <v>2</v>
      </c>
      <c r="C7" s="44" t="s">
        <v>3</v>
      </c>
      <c r="D7" s="48" t="s">
        <v>4</v>
      </c>
      <c r="E7" s="49" t="s">
        <v>5</v>
      </c>
      <c r="F7" s="44" t="s">
        <v>6</v>
      </c>
      <c r="G7" s="45" t="s">
        <v>7</v>
      </c>
      <c r="H7" s="44" t="s">
        <v>8</v>
      </c>
      <c r="I7" s="44" t="s">
        <v>9</v>
      </c>
      <c r="J7" s="44"/>
      <c r="K7" s="44" t="s">
        <v>10</v>
      </c>
      <c r="L7" s="44" t="s">
        <v>11</v>
      </c>
    </row>
    <row r="8" spans="1:13" ht="38.25" customHeight="1" x14ac:dyDescent="0.25">
      <c r="A8" s="44"/>
      <c r="B8" s="47"/>
      <c r="C8" s="44"/>
      <c r="D8" s="48"/>
      <c r="E8" s="49"/>
      <c r="F8" s="44"/>
      <c r="G8" s="45"/>
      <c r="H8" s="44"/>
      <c r="I8" s="27" t="s">
        <v>12</v>
      </c>
      <c r="J8" s="27" t="s">
        <v>13</v>
      </c>
      <c r="K8" s="44"/>
      <c r="L8" s="44"/>
    </row>
    <row r="9" spans="1:13" x14ac:dyDescent="0.25">
      <c r="A9" s="3">
        <v>1</v>
      </c>
      <c r="B9" s="27">
        <v>2</v>
      </c>
      <c r="C9" s="3">
        <v>3</v>
      </c>
      <c r="D9" s="27">
        <v>4</v>
      </c>
      <c r="E9" s="3">
        <v>5</v>
      </c>
      <c r="F9" s="27">
        <v>6</v>
      </c>
      <c r="G9" s="3">
        <v>7</v>
      </c>
      <c r="H9" s="27">
        <v>8</v>
      </c>
      <c r="I9" s="3">
        <v>9</v>
      </c>
      <c r="J9" s="27">
        <v>10</v>
      </c>
      <c r="K9" s="3">
        <v>11</v>
      </c>
      <c r="L9" s="27">
        <v>12</v>
      </c>
    </row>
    <row r="10" spans="1:13" ht="36.75" customHeight="1" x14ac:dyDescent="0.25">
      <c r="A10" s="33">
        <v>1</v>
      </c>
      <c r="B10" s="29" t="s">
        <v>14</v>
      </c>
      <c r="C10" s="30"/>
      <c r="D10" s="30"/>
      <c r="E10" s="30"/>
      <c r="F10" s="31"/>
      <c r="G10" s="31"/>
      <c r="H10" s="30"/>
      <c r="I10" s="30"/>
      <c r="J10" s="30"/>
      <c r="K10" s="30"/>
      <c r="L10" s="32"/>
    </row>
    <row r="11" spans="1:13" ht="13" x14ac:dyDescent="0.25">
      <c r="A11" s="34">
        <v>2</v>
      </c>
      <c r="B11" s="35" t="s">
        <v>15</v>
      </c>
      <c r="C11" s="36" t="s">
        <v>16</v>
      </c>
      <c r="D11" s="40">
        <f>E11</f>
        <v>1550</v>
      </c>
      <c r="E11" s="39">
        <v>1550</v>
      </c>
      <c r="F11" s="37">
        <f>E11*1.2</f>
        <v>1860</v>
      </c>
      <c r="G11" s="41">
        <v>286.7</v>
      </c>
      <c r="H11" s="37">
        <f>F11*G11</f>
        <v>533262</v>
      </c>
      <c r="I11" s="41">
        <v>286.7</v>
      </c>
      <c r="J11" s="41"/>
      <c r="K11" s="41"/>
      <c r="L11" s="38">
        <v>45809</v>
      </c>
    </row>
    <row r="12" spans="1:13" ht="13" x14ac:dyDescent="0.25">
      <c r="A12" s="34">
        <v>3</v>
      </c>
      <c r="B12" s="35" t="s">
        <v>17</v>
      </c>
      <c r="C12" s="36" t="s">
        <v>18</v>
      </c>
      <c r="D12" s="40">
        <f t="shared" ref="D12:D31" si="0">E12</f>
        <v>75</v>
      </c>
      <c r="E12" s="39">
        <v>75</v>
      </c>
      <c r="F12" s="37">
        <f>E12*1.2</f>
        <v>90</v>
      </c>
      <c r="G12" s="41">
        <v>11</v>
      </c>
      <c r="H12" s="37">
        <f>F12*G12</f>
        <v>990</v>
      </c>
      <c r="I12" s="41"/>
      <c r="J12" s="41">
        <v>11</v>
      </c>
      <c r="K12" s="41"/>
      <c r="L12" s="38">
        <v>45809</v>
      </c>
    </row>
    <row r="13" spans="1:13" ht="13" x14ac:dyDescent="0.25">
      <c r="A13" s="34">
        <v>4</v>
      </c>
      <c r="B13" s="35" t="s">
        <v>19</v>
      </c>
      <c r="C13" s="36" t="s">
        <v>16</v>
      </c>
      <c r="D13" s="40">
        <f t="shared" si="0"/>
        <v>2950</v>
      </c>
      <c r="E13" s="39">
        <v>2950</v>
      </c>
      <c r="F13" s="37">
        <f>E13*1.2</f>
        <v>3540</v>
      </c>
      <c r="G13" s="41">
        <v>24.75</v>
      </c>
      <c r="H13" s="37">
        <f>F13*G13</f>
        <v>87615</v>
      </c>
      <c r="I13" s="41">
        <v>24.75</v>
      </c>
      <c r="J13" s="41"/>
      <c r="K13" s="41"/>
      <c r="L13" s="38">
        <v>45809</v>
      </c>
    </row>
    <row r="14" spans="1:13" ht="13" x14ac:dyDescent="0.25">
      <c r="A14" s="34">
        <v>5</v>
      </c>
      <c r="B14" s="35" t="s">
        <v>20</v>
      </c>
      <c r="C14" s="36" t="s">
        <v>21</v>
      </c>
      <c r="D14" s="40">
        <f t="shared" si="0"/>
        <v>37800</v>
      </c>
      <c r="E14" s="39">
        <v>37800</v>
      </c>
      <c r="F14" s="37">
        <f>E14*1.2</f>
        <v>45360</v>
      </c>
      <c r="G14" s="41">
        <v>87</v>
      </c>
      <c r="H14" s="37">
        <f>F14*G14</f>
        <v>3946320</v>
      </c>
      <c r="I14" s="41">
        <v>87</v>
      </c>
      <c r="J14" s="41"/>
      <c r="K14" s="41"/>
      <c r="L14" s="38">
        <v>45809</v>
      </c>
    </row>
    <row r="15" spans="1:13" ht="13" x14ac:dyDescent="0.25">
      <c r="A15" s="34">
        <v>6</v>
      </c>
      <c r="B15" s="35" t="s">
        <v>22</v>
      </c>
      <c r="C15" s="36" t="s">
        <v>16</v>
      </c>
      <c r="D15" s="40">
        <f t="shared" si="0"/>
        <v>12300</v>
      </c>
      <c r="E15" s="39">
        <v>12300</v>
      </c>
      <c r="F15" s="37">
        <f>E15*1.2</f>
        <v>14760</v>
      </c>
      <c r="G15" s="41">
        <v>1</v>
      </c>
      <c r="H15" s="37">
        <f>F15*G15</f>
        <v>14760</v>
      </c>
      <c r="I15" s="41"/>
      <c r="J15" s="41">
        <v>1</v>
      </c>
      <c r="K15" s="41"/>
      <c r="L15" s="38">
        <v>45809</v>
      </c>
    </row>
    <row r="16" spans="1:13" ht="36.75" customHeight="1" x14ac:dyDescent="0.25">
      <c r="A16" s="33">
        <v>7</v>
      </c>
      <c r="B16" s="29" t="s">
        <v>23</v>
      </c>
      <c r="C16" s="30"/>
      <c r="D16" s="40">
        <f t="shared" si="0"/>
        <v>0</v>
      </c>
      <c r="E16" s="30"/>
      <c r="F16" s="31"/>
      <c r="G16" s="31"/>
      <c r="H16" s="30"/>
      <c r="I16" s="30"/>
      <c r="J16" s="30"/>
      <c r="K16" s="30"/>
      <c r="L16" s="38">
        <v>45809</v>
      </c>
    </row>
    <row r="17" spans="1:12" ht="26" x14ac:dyDescent="0.25">
      <c r="A17" s="34">
        <v>8</v>
      </c>
      <c r="B17" s="35" t="s">
        <v>24</v>
      </c>
      <c r="C17" s="36" t="s">
        <v>21</v>
      </c>
      <c r="D17" s="40">
        <f t="shared" si="0"/>
        <v>567000</v>
      </c>
      <c r="E17" s="39">
        <v>567000</v>
      </c>
      <c r="F17" s="37">
        <f t="shared" ref="F17:F31" si="1">E17*1.2</f>
        <v>680400</v>
      </c>
      <c r="G17" s="41">
        <v>3</v>
      </c>
      <c r="H17" s="37">
        <f t="shared" ref="H17:H31" si="2">F17*G17</f>
        <v>2041200</v>
      </c>
      <c r="I17" s="41">
        <v>3</v>
      </c>
      <c r="J17" s="41"/>
      <c r="K17" s="41"/>
      <c r="L17" s="38">
        <v>45809</v>
      </c>
    </row>
    <row r="18" spans="1:12" ht="26" x14ac:dyDescent="0.25">
      <c r="A18" s="34">
        <v>9</v>
      </c>
      <c r="B18" s="35" t="s">
        <v>25</v>
      </c>
      <c r="C18" s="36" t="s">
        <v>21</v>
      </c>
      <c r="D18" s="40">
        <f t="shared" si="0"/>
        <v>675000</v>
      </c>
      <c r="E18" s="39">
        <v>675000</v>
      </c>
      <c r="F18" s="37">
        <f t="shared" si="1"/>
        <v>810000</v>
      </c>
      <c r="G18" s="41">
        <v>1</v>
      </c>
      <c r="H18" s="37">
        <f t="shared" si="2"/>
        <v>810000</v>
      </c>
      <c r="I18" s="41">
        <v>1</v>
      </c>
      <c r="J18" s="41"/>
      <c r="K18" s="41"/>
      <c r="L18" s="38">
        <v>45809</v>
      </c>
    </row>
    <row r="19" spans="1:12" ht="26" x14ac:dyDescent="0.25">
      <c r="A19" s="34">
        <v>10</v>
      </c>
      <c r="B19" s="35" t="s">
        <v>26</v>
      </c>
      <c r="C19" s="36" t="s">
        <v>21</v>
      </c>
      <c r="D19" s="40">
        <f t="shared" si="0"/>
        <v>467500</v>
      </c>
      <c r="E19" s="39">
        <v>467500</v>
      </c>
      <c r="F19" s="37">
        <f t="shared" si="1"/>
        <v>561000</v>
      </c>
      <c r="G19" s="41">
        <v>1</v>
      </c>
      <c r="H19" s="37">
        <f t="shared" si="2"/>
        <v>561000</v>
      </c>
      <c r="I19" s="41">
        <v>1</v>
      </c>
      <c r="J19" s="41"/>
      <c r="K19" s="41"/>
      <c r="L19" s="38">
        <v>45809</v>
      </c>
    </row>
    <row r="20" spans="1:12" ht="26" x14ac:dyDescent="0.25">
      <c r="A20" s="34">
        <v>11</v>
      </c>
      <c r="B20" s="35" t="s">
        <v>27</v>
      </c>
      <c r="C20" s="36" t="s">
        <v>21</v>
      </c>
      <c r="D20" s="40">
        <f t="shared" si="0"/>
        <v>455840</v>
      </c>
      <c r="E20" s="39">
        <v>455840</v>
      </c>
      <c r="F20" s="37">
        <f t="shared" si="1"/>
        <v>547008</v>
      </c>
      <c r="G20" s="41">
        <v>1</v>
      </c>
      <c r="H20" s="37">
        <f t="shared" si="2"/>
        <v>547008</v>
      </c>
      <c r="I20" s="41">
        <v>1</v>
      </c>
      <c r="J20" s="41"/>
      <c r="K20" s="41"/>
      <c r="L20" s="38">
        <v>45809</v>
      </c>
    </row>
    <row r="21" spans="1:12" ht="13" x14ac:dyDescent="0.25">
      <c r="A21" s="34">
        <v>12</v>
      </c>
      <c r="B21" s="35" t="s">
        <v>28</v>
      </c>
      <c r="C21" s="36" t="s">
        <v>18</v>
      </c>
      <c r="D21" s="40">
        <f t="shared" si="0"/>
        <v>95</v>
      </c>
      <c r="E21" s="39">
        <v>95</v>
      </c>
      <c r="F21" s="37">
        <f t="shared" si="1"/>
        <v>114</v>
      </c>
      <c r="G21" s="41">
        <v>31.2</v>
      </c>
      <c r="H21" s="37">
        <f t="shared" si="2"/>
        <v>3556.7999999999997</v>
      </c>
      <c r="I21" s="41"/>
      <c r="J21" s="41">
        <v>31.2</v>
      </c>
      <c r="K21" s="41"/>
      <c r="L21" s="38">
        <v>45809</v>
      </c>
    </row>
    <row r="22" spans="1:12" ht="13" x14ac:dyDescent="0.25">
      <c r="A22" s="34">
        <v>13</v>
      </c>
      <c r="B22" s="35" t="s">
        <v>29</v>
      </c>
      <c r="C22" s="36" t="s">
        <v>18</v>
      </c>
      <c r="D22" s="40">
        <f t="shared" si="0"/>
        <v>27</v>
      </c>
      <c r="E22" s="39">
        <v>27</v>
      </c>
      <c r="F22" s="37">
        <f t="shared" si="1"/>
        <v>32.4</v>
      </c>
      <c r="G22" s="41">
        <v>156</v>
      </c>
      <c r="H22" s="37">
        <f t="shared" si="2"/>
        <v>5054.3999999999996</v>
      </c>
      <c r="I22" s="41"/>
      <c r="J22" s="41">
        <v>156</v>
      </c>
      <c r="K22" s="41"/>
      <c r="L22" s="38">
        <v>45809</v>
      </c>
    </row>
    <row r="23" spans="1:12" ht="13" x14ac:dyDescent="0.25">
      <c r="A23" s="34">
        <v>14</v>
      </c>
      <c r="B23" s="35" t="s">
        <v>30</v>
      </c>
      <c r="C23" s="36" t="s">
        <v>18</v>
      </c>
      <c r="D23" s="40">
        <f t="shared" si="0"/>
        <v>480</v>
      </c>
      <c r="E23" s="39">
        <v>480</v>
      </c>
      <c r="F23" s="37">
        <f t="shared" si="1"/>
        <v>576</v>
      </c>
      <c r="G23" s="41">
        <v>46.8</v>
      </c>
      <c r="H23" s="37">
        <f t="shared" si="2"/>
        <v>26956.799999999999</v>
      </c>
      <c r="I23" s="41"/>
      <c r="J23" s="41">
        <v>46.8</v>
      </c>
      <c r="K23" s="41"/>
      <c r="L23" s="38">
        <v>45809</v>
      </c>
    </row>
    <row r="24" spans="1:12" ht="39" x14ac:dyDescent="0.25">
      <c r="A24" s="34">
        <v>15</v>
      </c>
      <c r="B24" s="35" t="s">
        <v>31</v>
      </c>
      <c r="C24" s="36" t="s">
        <v>32</v>
      </c>
      <c r="D24" s="40">
        <f t="shared" si="0"/>
        <v>1250</v>
      </c>
      <c r="E24" s="39">
        <v>1250</v>
      </c>
      <c r="F24" s="37">
        <f t="shared" si="1"/>
        <v>1500</v>
      </c>
      <c r="G24" s="41">
        <v>66</v>
      </c>
      <c r="H24" s="37">
        <f t="shared" si="2"/>
        <v>99000</v>
      </c>
      <c r="I24" s="41">
        <v>66</v>
      </c>
      <c r="J24" s="41"/>
      <c r="K24" s="41"/>
      <c r="L24" s="38">
        <v>45809</v>
      </c>
    </row>
    <row r="25" spans="1:12" ht="13" x14ac:dyDescent="0.25">
      <c r="A25" s="34">
        <v>16</v>
      </c>
      <c r="B25" s="35" t="s">
        <v>33</v>
      </c>
      <c r="C25" s="36" t="s">
        <v>18</v>
      </c>
      <c r="D25" s="40">
        <f t="shared" si="0"/>
        <v>140</v>
      </c>
      <c r="E25" s="39">
        <v>140</v>
      </c>
      <c r="F25" s="37">
        <f t="shared" si="1"/>
        <v>168</v>
      </c>
      <c r="G25" s="41">
        <v>4.5999999999999996</v>
      </c>
      <c r="H25" s="37">
        <f t="shared" si="2"/>
        <v>772.8</v>
      </c>
      <c r="I25" s="41"/>
      <c r="J25" s="41">
        <v>4.5999999999999996</v>
      </c>
      <c r="K25" s="41"/>
      <c r="L25" s="38">
        <v>45809</v>
      </c>
    </row>
    <row r="26" spans="1:12" ht="13" x14ac:dyDescent="0.25">
      <c r="A26" s="34">
        <v>17</v>
      </c>
      <c r="B26" s="35" t="s">
        <v>34</v>
      </c>
      <c r="C26" s="36" t="s">
        <v>18</v>
      </c>
      <c r="D26" s="40">
        <f t="shared" si="0"/>
        <v>285</v>
      </c>
      <c r="E26" s="39">
        <v>285</v>
      </c>
      <c r="F26" s="37">
        <f t="shared" si="1"/>
        <v>342</v>
      </c>
      <c r="G26" s="41">
        <v>40.299999999999997</v>
      </c>
      <c r="H26" s="37">
        <f t="shared" si="2"/>
        <v>13782.599999999999</v>
      </c>
      <c r="I26" s="41"/>
      <c r="J26" s="41">
        <v>40.299999999999997</v>
      </c>
      <c r="K26" s="41"/>
      <c r="L26" s="38">
        <v>45809</v>
      </c>
    </row>
    <row r="27" spans="1:12" ht="13" x14ac:dyDescent="0.25">
      <c r="A27" s="34">
        <v>18</v>
      </c>
      <c r="B27" s="35" t="s">
        <v>35</v>
      </c>
      <c r="C27" s="36" t="s">
        <v>18</v>
      </c>
      <c r="D27" s="40">
        <f t="shared" si="0"/>
        <v>8</v>
      </c>
      <c r="E27" s="39">
        <v>8</v>
      </c>
      <c r="F27" s="37">
        <f t="shared" si="1"/>
        <v>9.6</v>
      </c>
      <c r="G27" s="41">
        <v>56</v>
      </c>
      <c r="H27" s="37">
        <f t="shared" si="2"/>
        <v>537.6</v>
      </c>
      <c r="I27" s="41"/>
      <c r="J27" s="41">
        <v>56</v>
      </c>
      <c r="K27" s="41"/>
      <c r="L27" s="38">
        <v>45809</v>
      </c>
    </row>
    <row r="28" spans="1:12" ht="13" x14ac:dyDescent="0.25">
      <c r="A28" s="34">
        <v>19</v>
      </c>
      <c r="B28" s="35" t="s">
        <v>36</v>
      </c>
      <c r="C28" s="36" t="s">
        <v>16</v>
      </c>
      <c r="D28" s="40">
        <f t="shared" si="0"/>
        <v>11900</v>
      </c>
      <c r="E28" s="39">
        <v>11900</v>
      </c>
      <c r="F28" s="37">
        <f t="shared" si="1"/>
        <v>14280</v>
      </c>
      <c r="G28" s="41">
        <v>0.3</v>
      </c>
      <c r="H28" s="37">
        <f t="shared" si="2"/>
        <v>4284</v>
      </c>
      <c r="I28" s="41"/>
      <c r="J28" s="41">
        <v>0.3</v>
      </c>
      <c r="K28" s="41"/>
      <c r="L28" s="38">
        <v>45809</v>
      </c>
    </row>
    <row r="29" spans="1:12" ht="13" x14ac:dyDescent="0.25">
      <c r="A29" s="34">
        <v>20</v>
      </c>
      <c r="B29" s="35" t="s">
        <v>37</v>
      </c>
      <c r="C29" s="36" t="s">
        <v>18</v>
      </c>
      <c r="D29" s="40">
        <f t="shared" si="0"/>
        <v>173</v>
      </c>
      <c r="E29" s="39">
        <v>173</v>
      </c>
      <c r="F29" s="37">
        <f t="shared" si="1"/>
        <v>207.6</v>
      </c>
      <c r="G29" s="41">
        <v>7</v>
      </c>
      <c r="H29" s="37">
        <f t="shared" si="2"/>
        <v>1453.2</v>
      </c>
      <c r="I29" s="41"/>
      <c r="J29" s="41">
        <v>7</v>
      </c>
      <c r="K29" s="41"/>
      <c r="L29" s="38">
        <v>45809</v>
      </c>
    </row>
    <row r="30" spans="1:12" ht="13" x14ac:dyDescent="0.25">
      <c r="A30" s="34">
        <v>21</v>
      </c>
      <c r="B30" s="35" t="s">
        <v>38</v>
      </c>
      <c r="C30" s="36" t="s">
        <v>32</v>
      </c>
      <c r="D30" s="40">
        <f t="shared" si="0"/>
        <v>421</v>
      </c>
      <c r="E30" s="39">
        <v>421</v>
      </c>
      <c r="F30" s="37">
        <f t="shared" si="1"/>
        <v>505.2</v>
      </c>
      <c r="G30" s="41">
        <v>20</v>
      </c>
      <c r="H30" s="37">
        <f t="shared" si="2"/>
        <v>10104</v>
      </c>
      <c r="I30" s="41">
        <v>20</v>
      </c>
      <c r="J30" s="41"/>
      <c r="K30" s="41"/>
      <c r="L30" s="38">
        <v>45809</v>
      </c>
    </row>
    <row r="31" spans="1:12" ht="13" x14ac:dyDescent="0.25">
      <c r="A31" s="34">
        <v>22</v>
      </c>
      <c r="B31" s="35" t="s">
        <v>39</v>
      </c>
      <c r="C31" s="36" t="s">
        <v>32</v>
      </c>
      <c r="D31" s="40">
        <f t="shared" si="0"/>
        <v>523</v>
      </c>
      <c r="E31" s="39">
        <v>523</v>
      </c>
      <c r="F31" s="37">
        <f t="shared" si="1"/>
        <v>627.6</v>
      </c>
      <c r="G31" s="41">
        <v>20</v>
      </c>
      <c r="H31" s="37">
        <f t="shared" si="2"/>
        <v>12552</v>
      </c>
      <c r="I31" s="41">
        <v>20</v>
      </c>
      <c r="J31" s="41"/>
      <c r="K31" s="41"/>
      <c r="L31" s="38">
        <v>45809</v>
      </c>
    </row>
    <row r="32" spans="1:12" x14ac:dyDescent="0.25">
      <c r="A32" s="4"/>
      <c r="B32" s="9"/>
      <c r="C32" s="5"/>
      <c r="D32" s="6"/>
      <c r="E32" s="6"/>
      <c r="F32" s="6"/>
      <c r="G32" s="6"/>
      <c r="H32" s="6"/>
      <c r="I32" s="6"/>
      <c r="J32" s="6"/>
      <c r="K32" s="6"/>
      <c r="L32" s="7"/>
    </row>
    <row r="33" spans="1:12" ht="15.75" customHeight="1" x14ac:dyDescent="0.3">
      <c r="A33" s="8"/>
      <c r="B33" s="51"/>
      <c r="C33" s="51"/>
      <c r="D33" s="51"/>
      <c r="E33" s="51"/>
      <c r="F33" s="9"/>
      <c r="G33" s="20"/>
      <c r="H33" s="6"/>
      <c r="I33" s="21"/>
      <c r="J33" s="22"/>
      <c r="K33" s="21"/>
      <c r="L33" s="23"/>
    </row>
    <row r="34" spans="1:12" ht="15" x14ac:dyDescent="0.3">
      <c r="A34" s="10"/>
      <c r="B34" s="52" t="s">
        <v>40</v>
      </c>
      <c r="C34" s="52"/>
      <c r="D34" s="52"/>
      <c r="E34" s="52"/>
      <c r="F34" s="52"/>
      <c r="G34" s="11"/>
      <c r="H34" s="12"/>
      <c r="I34" s="12"/>
      <c r="J34" s="13"/>
      <c r="K34" s="12"/>
      <c r="L34" s="14"/>
    </row>
    <row r="35" spans="1:12" ht="15" x14ac:dyDescent="0.3">
      <c r="A35" s="10"/>
      <c r="B35" s="52" t="s">
        <v>41</v>
      </c>
      <c r="C35" s="52"/>
      <c r="D35" s="52"/>
      <c r="E35" s="52"/>
      <c r="F35" s="52"/>
      <c r="G35" s="11"/>
      <c r="H35" s="12"/>
      <c r="I35" s="12"/>
      <c r="J35" s="13"/>
      <c r="K35" s="12"/>
      <c r="L35" s="14"/>
    </row>
    <row r="36" spans="1:12" ht="19.5" customHeight="1" x14ac:dyDescent="0.3">
      <c r="A36" s="10"/>
      <c r="B36" s="12" t="s">
        <v>42</v>
      </c>
      <c r="C36" s="13"/>
      <c r="D36" s="12"/>
      <c r="E36" s="13"/>
      <c r="F36" s="12"/>
      <c r="G36" s="11"/>
      <c r="H36" s="12"/>
      <c r="I36" s="12"/>
      <c r="J36" s="13"/>
      <c r="K36" s="12"/>
      <c r="L36" s="14"/>
    </row>
    <row r="37" spans="1:12" ht="21.75" customHeight="1" x14ac:dyDescent="0.3">
      <c r="A37" s="10"/>
      <c r="B37" s="12" t="s">
        <v>43</v>
      </c>
      <c r="C37" s="12"/>
      <c r="D37" s="12"/>
      <c r="E37" s="12"/>
      <c r="F37" s="12"/>
      <c r="G37" s="12"/>
      <c r="H37" s="12"/>
      <c r="I37" s="12"/>
      <c r="J37" s="12"/>
      <c r="K37" s="12"/>
      <c r="L37" s="14"/>
    </row>
    <row r="38" spans="1:12" ht="63" customHeight="1" x14ac:dyDescent="0.3">
      <c r="A38" s="10"/>
      <c r="B38" s="50" t="s">
        <v>44</v>
      </c>
      <c r="C38" s="50"/>
      <c r="D38" s="50"/>
      <c r="E38" s="50"/>
      <c r="F38" s="50"/>
      <c r="G38" s="50"/>
      <c r="H38" s="50"/>
      <c r="I38" s="50"/>
      <c r="J38" s="13"/>
      <c r="K38" s="12"/>
      <c r="L38" s="14"/>
    </row>
    <row r="39" spans="1:12" ht="8.25" customHeight="1" x14ac:dyDescent="0.3">
      <c r="A39" s="10"/>
      <c r="B39" s="12"/>
      <c r="C39" s="13"/>
      <c r="D39" s="12"/>
      <c r="E39" s="13"/>
      <c r="F39" s="12"/>
      <c r="G39" s="11"/>
      <c r="H39" s="12"/>
      <c r="I39" s="12"/>
      <c r="J39" s="13"/>
      <c r="K39" s="12"/>
      <c r="L39" s="14"/>
    </row>
  </sheetData>
  <mergeCells count="17">
    <mergeCell ref="B38:I38"/>
    <mergeCell ref="B33:E33"/>
    <mergeCell ref="B34:F34"/>
    <mergeCell ref="B35:F35"/>
    <mergeCell ref="K1:M1"/>
    <mergeCell ref="A3:L3"/>
    <mergeCell ref="I7:J7"/>
    <mergeCell ref="K7:K8"/>
    <mergeCell ref="L7:L8"/>
    <mergeCell ref="F7:F8"/>
    <mergeCell ref="G7:G8"/>
    <mergeCell ref="H7:H8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9" footer="0.31496062992125989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Гулидова Мария Андреевна</cp:lastModifiedBy>
  <cp:lastPrinted>2025-03-06T08:14:11Z</cp:lastPrinted>
  <dcterms:created xsi:type="dcterms:W3CDTF">2014-04-02T04:58:06Z</dcterms:created>
  <dcterms:modified xsi:type="dcterms:W3CDTF">2025-03-10T13:43:07Z</dcterms:modified>
</cp:coreProperties>
</file>